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<sst xmlns="http://schemas.openxmlformats.org/spreadsheetml/2006/main" count="151" uniqueCount="44">
  <si>
    <t>вопросы по горизонтали:</t>
  </si>
  <si>
    <t>2. его можно купить или продать</t>
  </si>
  <si>
    <t>3. передача гос. предприятий к частным собственникам</t>
  </si>
  <si>
    <t>4. соревнование между продавцами однотипных товаров</t>
  </si>
  <si>
    <t>5. крупная партия товара</t>
  </si>
  <si>
    <t>6. ситуация, при которой на рынке только один продавец</t>
  </si>
  <si>
    <t>7. приватизационный чек</t>
  </si>
  <si>
    <t>8. процесс разделения предприятия на мелкие</t>
  </si>
  <si>
    <t>вопросы по вертикали:</t>
  </si>
  <si>
    <t>1. один из субъектов торговли</t>
  </si>
  <si>
    <t>2. рынок с небольшим количеством фирм</t>
  </si>
  <si>
    <t>3. реализация товаров, работ или услуг</t>
  </si>
  <si>
    <t>4. субъект торговли</t>
  </si>
  <si>
    <t>5. только один покупатель на рынке</t>
  </si>
  <si>
    <t>6. цена розницной торговли</t>
  </si>
  <si>
    <t>7. стоимость единицы товара</t>
  </si>
  <si>
    <t>1.  право владеть, распоряжаться и пользоваться имуществом в своих целях</t>
  </si>
  <si>
    <t>@</t>
  </si>
  <si>
    <t>т</t>
  </si>
  <si>
    <t>о</t>
  </si>
  <si>
    <t>в</t>
  </si>
  <si>
    <t>а</t>
  </si>
  <si>
    <t>р</t>
  </si>
  <si>
    <t>п</t>
  </si>
  <si>
    <t>д</t>
  </si>
  <si>
    <t>е</t>
  </si>
  <si>
    <t>ц</t>
  </si>
  <si>
    <t>ы</t>
  </si>
  <si>
    <t>н</t>
  </si>
  <si>
    <t>к</t>
  </si>
  <si>
    <t>у</t>
  </si>
  <si>
    <t>и</t>
  </si>
  <si>
    <t>я</t>
  </si>
  <si>
    <t>з</t>
  </si>
  <si>
    <t>л</t>
  </si>
  <si>
    <t>ь</t>
  </si>
  <si>
    <t>ч</t>
  </si>
  <si>
    <t>г</t>
  </si>
  <si>
    <t>м</t>
  </si>
  <si>
    <t>с</t>
  </si>
  <si>
    <t>б</t>
  </si>
  <si>
    <t>Ответы на кроссворд</t>
  </si>
  <si>
    <t>Кроссворд по теме:</t>
  </si>
  <si>
    <t>"Особенности рыночной агроэкономики"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</si>
</sst>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0"/>
      <color indexed="15"/>
      <name val="Arial Cyr"/>
      <family val="0"/>
    </font>
    <font>
      <i/>
      <sz val="10"/>
      <color indexed="41"/>
      <name val="Arial Cyr"/>
      <family val="0"/>
    </font>
    <font>
      <sz val="16"/>
      <color indexed="53"/>
      <name val="Arial Cyr"/>
      <family val="0"/>
    </font>
    <font>
      <sz val="14"/>
      <color indexed="16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i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5" borderId="0" xfId="0" applyFill="1" applyAlignment="1">
      <alignment/>
    </xf>
    <xf numFmtId="0" fontId="9" fillId="25" borderId="0" xfId="0" applyFont="1" applyFill="1" applyAlignment="1">
      <alignment/>
    </xf>
    <xf numFmtId="0" fontId="0" fillId="6" borderId="0" xfId="0" applyFill="1" applyAlignment="1">
      <alignment/>
    </xf>
    <xf numFmtId="0" fontId="10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3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0" fillId="6" borderId="0" xfId="0" applyFill="1" applyBorder="1" applyAlignment="1">
      <alignment/>
    </xf>
    <xf numFmtId="0" fontId="5" fillId="6" borderId="0" xfId="0" applyFont="1" applyFill="1" applyAlignment="1">
      <alignment/>
    </xf>
    <xf numFmtId="0" fontId="1" fillId="6" borderId="16" xfId="0" applyFont="1" applyFill="1" applyBorder="1" applyAlignment="1">
      <alignment/>
    </xf>
    <xf numFmtId="0" fontId="11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6" xfId="0" applyFill="1" applyBorder="1" applyAlignment="1">
      <alignment/>
    </xf>
    <xf numFmtId="0" fontId="2" fillId="6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10" fillId="25" borderId="0" xfId="0" applyFont="1" applyFill="1" applyAlignment="1">
      <alignment/>
    </xf>
    <xf numFmtId="0" fontId="0" fillId="25" borderId="0" xfId="0" applyFill="1" applyAlignment="1">
      <alignment/>
    </xf>
    <xf numFmtId="0" fontId="9" fillId="2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75390625" style="0" customWidth="1"/>
    <col min="2" max="2" width="2.75390625" style="0" customWidth="1"/>
    <col min="3" max="22" width="3.75390625" style="0" customWidth="1"/>
    <col min="23" max="38" width="2.75390625" style="0" customWidth="1"/>
  </cols>
  <sheetData>
    <row r="1" spans="1:42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  <c r="Q1" s="56"/>
      <c r="R1" s="56"/>
      <c r="S1" s="56"/>
      <c r="T1" s="56"/>
      <c r="U1" s="56"/>
      <c r="V1" s="56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5" customHeight="1">
      <c r="A2" s="57"/>
      <c r="B2" s="57"/>
      <c r="C2" s="57" t="s">
        <v>42</v>
      </c>
      <c r="D2" s="57"/>
      <c r="E2" s="57"/>
      <c r="F2" s="57"/>
      <c r="G2" s="57"/>
      <c r="H2" s="57"/>
      <c r="I2" s="57"/>
      <c r="J2" s="57"/>
      <c r="K2" s="57"/>
      <c r="L2" s="57"/>
      <c r="M2" s="55"/>
      <c r="N2" s="55"/>
      <c r="O2" s="56"/>
      <c r="P2" s="56"/>
      <c r="Q2" s="56"/>
      <c r="R2" s="56"/>
      <c r="S2" s="56"/>
      <c r="T2" s="56"/>
      <c r="U2" s="56"/>
      <c r="V2" s="56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ht="15" customHeight="1">
      <c r="A3" s="57"/>
      <c r="B3" s="57"/>
      <c r="C3" s="57" t="s">
        <v>43</v>
      </c>
      <c r="D3" s="57"/>
      <c r="E3" s="57"/>
      <c r="F3" s="57"/>
      <c r="G3" s="57"/>
      <c r="H3" s="57"/>
      <c r="I3" s="57"/>
      <c r="J3" s="57"/>
      <c r="K3" s="57"/>
      <c r="L3" s="57"/>
      <c r="M3" s="55"/>
      <c r="N3" s="55"/>
      <c r="O3" s="56"/>
      <c r="P3" s="56"/>
      <c r="Q3" s="56"/>
      <c r="R3" s="56"/>
      <c r="S3" s="56"/>
      <c r="T3" s="56"/>
      <c r="U3" s="56"/>
      <c r="V3" s="56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ht="15" customHeight="1" thickBot="1">
      <c r="A4" s="22"/>
      <c r="B4" s="22"/>
      <c r="C4" s="22">
        <v>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>
        <v>2</v>
      </c>
      <c r="T4" s="22"/>
      <c r="U4" s="22"/>
      <c r="V4" s="22"/>
      <c r="W4" s="22"/>
      <c r="X4" s="25" t="s">
        <v>0</v>
      </c>
      <c r="Y4" s="25"/>
      <c r="Z4" s="25"/>
      <c r="AA4" s="25"/>
      <c r="AB4" s="25"/>
      <c r="AC4" s="25"/>
      <c r="AD4" s="25"/>
      <c r="AE4" s="25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5" customHeight="1" thickBot="1">
      <c r="A5" s="22"/>
      <c r="B5" s="22"/>
      <c r="C5" s="37"/>
      <c r="D5" s="22"/>
      <c r="E5" s="22"/>
      <c r="F5" s="22"/>
      <c r="G5" s="22"/>
      <c r="H5" s="22"/>
      <c r="I5" s="22">
        <v>1</v>
      </c>
      <c r="J5" s="38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1"/>
      <c r="W5" s="36"/>
      <c r="X5" s="27" t="s">
        <v>16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9"/>
      <c r="AP5" s="29"/>
    </row>
    <row r="6" spans="1:42" ht="15" customHeight="1" thickBot="1">
      <c r="A6" s="22"/>
      <c r="B6" s="22"/>
      <c r="C6" s="42"/>
      <c r="D6" s="22"/>
      <c r="E6" s="22"/>
      <c r="F6" s="22">
        <v>3</v>
      </c>
      <c r="G6" s="22"/>
      <c r="H6" s="22"/>
      <c r="I6" s="22">
        <v>4</v>
      </c>
      <c r="J6" s="22"/>
      <c r="K6" s="22"/>
      <c r="L6" s="22"/>
      <c r="M6" s="22"/>
      <c r="N6" s="22"/>
      <c r="O6" s="22"/>
      <c r="P6" s="22"/>
      <c r="Q6" s="22"/>
      <c r="R6" s="22"/>
      <c r="S6" s="43"/>
      <c r="T6" s="22"/>
      <c r="U6" s="22"/>
      <c r="V6" s="22"/>
      <c r="W6" s="36"/>
      <c r="X6" s="27" t="s">
        <v>1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30"/>
      <c r="AP6" s="30"/>
    </row>
    <row r="7" spans="1:42" ht="15" customHeight="1" thickBot="1">
      <c r="A7" s="22">
        <v>2</v>
      </c>
      <c r="B7" s="44"/>
      <c r="C7" s="37"/>
      <c r="D7" s="45"/>
      <c r="E7" s="46"/>
      <c r="F7" s="45"/>
      <c r="G7" s="22"/>
      <c r="H7" s="22">
        <v>3</v>
      </c>
      <c r="I7" s="44"/>
      <c r="J7" s="45"/>
      <c r="K7" s="46"/>
      <c r="L7" s="45"/>
      <c r="M7" s="46"/>
      <c r="N7" s="45"/>
      <c r="O7" s="46"/>
      <c r="P7" s="45"/>
      <c r="Q7" s="46"/>
      <c r="R7" s="45"/>
      <c r="S7" s="45"/>
      <c r="T7" s="47"/>
      <c r="U7" s="22"/>
      <c r="V7" s="22"/>
      <c r="W7" s="36"/>
      <c r="X7" s="27" t="s">
        <v>2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30"/>
      <c r="AP7" s="30"/>
    </row>
    <row r="8" spans="1:42" ht="15" customHeight="1" thickBot="1">
      <c r="A8" s="22"/>
      <c r="B8" s="22"/>
      <c r="C8" s="42"/>
      <c r="D8" s="22"/>
      <c r="E8" s="22"/>
      <c r="F8" s="45"/>
      <c r="G8" s="22"/>
      <c r="H8" s="22"/>
      <c r="I8" s="43"/>
      <c r="J8" s="22"/>
      <c r="K8" s="22"/>
      <c r="L8" s="22"/>
      <c r="M8" s="22"/>
      <c r="N8" s="22"/>
      <c r="O8" s="22"/>
      <c r="P8" s="22"/>
      <c r="Q8" s="22"/>
      <c r="R8" s="22"/>
      <c r="S8" s="48"/>
      <c r="T8" s="22"/>
      <c r="U8" s="22"/>
      <c r="V8" s="22"/>
      <c r="W8" s="36"/>
      <c r="X8" s="27" t="s">
        <v>3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0"/>
      <c r="AP8" s="30"/>
    </row>
    <row r="9" spans="1:42" ht="15" customHeight="1" thickBot="1">
      <c r="A9" s="22"/>
      <c r="B9" s="22"/>
      <c r="C9" s="37"/>
      <c r="D9" s="22"/>
      <c r="E9" s="22"/>
      <c r="F9" s="48"/>
      <c r="G9" s="22"/>
      <c r="H9" s="22"/>
      <c r="I9" s="45"/>
      <c r="J9" s="22"/>
      <c r="K9" s="22"/>
      <c r="L9" s="22"/>
      <c r="M9" s="22"/>
      <c r="N9" s="22"/>
      <c r="O9" s="22"/>
      <c r="P9" s="22"/>
      <c r="Q9" s="22">
        <v>5</v>
      </c>
      <c r="R9" s="22">
        <v>5</v>
      </c>
      <c r="S9" s="45"/>
      <c r="T9" s="46"/>
      <c r="U9" s="45"/>
      <c r="V9" s="22"/>
      <c r="W9" s="36"/>
      <c r="X9" s="27" t="s">
        <v>4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30"/>
      <c r="AP9" s="30"/>
    </row>
    <row r="10" spans="1:42" ht="15" customHeight="1" thickBot="1">
      <c r="A10" s="22"/>
      <c r="B10" s="22"/>
      <c r="C10" s="42"/>
      <c r="D10" s="22">
        <v>4</v>
      </c>
      <c r="E10" s="44"/>
      <c r="F10" s="45"/>
      <c r="G10" s="46"/>
      <c r="H10" s="45"/>
      <c r="I10" s="45"/>
      <c r="J10" s="46"/>
      <c r="K10" s="45"/>
      <c r="L10" s="45"/>
      <c r="M10" s="46"/>
      <c r="N10" s="45"/>
      <c r="O10" s="47"/>
      <c r="P10" s="22"/>
      <c r="Q10" s="43"/>
      <c r="R10" s="33"/>
      <c r="S10" s="49"/>
      <c r="T10" s="33"/>
      <c r="U10" s="22"/>
      <c r="V10" s="22"/>
      <c r="W10" s="36"/>
      <c r="X10" s="27" t="s">
        <v>5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0"/>
      <c r="AP10" s="30"/>
    </row>
    <row r="11" spans="1:42" ht="15" customHeight="1" thickBot="1">
      <c r="A11" s="22"/>
      <c r="B11" s="22"/>
      <c r="C11" s="37"/>
      <c r="D11" s="22"/>
      <c r="E11" s="22"/>
      <c r="F11" s="49"/>
      <c r="G11" s="22"/>
      <c r="H11" s="22"/>
      <c r="I11" s="48"/>
      <c r="J11" s="22"/>
      <c r="K11" s="22"/>
      <c r="L11" s="22"/>
      <c r="M11" s="22"/>
      <c r="N11" s="22"/>
      <c r="O11" s="22">
        <v>6</v>
      </c>
      <c r="P11" s="22"/>
      <c r="Q11" s="45"/>
      <c r="R11" s="22"/>
      <c r="S11" s="48"/>
      <c r="T11" s="22"/>
      <c r="U11" s="22"/>
      <c r="V11" s="22"/>
      <c r="W11" s="36"/>
      <c r="X11" s="27" t="s">
        <v>6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30"/>
      <c r="AP11" s="30"/>
    </row>
    <row r="12" spans="1:42" ht="15" customHeight="1" thickBot="1">
      <c r="A12" s="22"/>
      <c r="B12" s="22"/>
      <c r="C12" s="50"/>
      <c r="D12" s="22"/>
      <c r="E12" s="22"/>
      <c r="F12" s="22"/>
      <c r="G12" s="22"/>
      <c r="H12" s="22"/>
      <c r="I12" s="45"/>
      <c r="J12" s="22"/>
      <c r="K12" s="22"/>
      <c r="L12" s="22"/>
      <c r="M12" s="22"/>
      <c r="N12" s="22"/>
      <c r="O12" s="43"/>
      <c r="P12" s="22"/>
      <c r="Q12" s="48"/>
      <c r="R12" s="22"/>
      <c r="S12" s="45"/>
      <c r="T12" s="22"/>
      <c r="U12" s="22"/>
      <c r="V12" s="22"/>
      <c r="W12" s="36"/>
      <c r="X12" s="27" t="s">
        <v>7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0"/>
      <c r="AP12" s="30"/>
    </row>
    <row r="13" spans="1:42" ht="15" customHeight="1" thickBot="1">
      <c r="A13" s="22"/>
      <c r="B13" s="22"/>
      <c r="C13" s="22"/>
      <c r="D13" s="22"/>
      <c r="E13" s="22"/>
      <c r="F13" s="22"/>
      <c r="G13" s="22"/>
      <c r="H13" s="22"/>
      <c r="I13" s="48"/>
      <c r="J13" s="22"/>
      <c r="K13" s="22">
        <v>6</v>
      </c>
      <c r="L13" s="44"/>
      <c r="M13" s="45"/>
      <c r="N13" s="46"/>
      <c r="O13" s="45"/>
      <c r="P13" s="46"/>
      <c r="Q13" s="45"/>
      <c r="R13" s="46"/>
      <c r="S13" s="45"/>
      <c r="T13" s="47"/>
      <c r="U13" s="22"/>
      <c r="V13" s="22"/>
      <c r="W13" s="22"/>
      <c r="X13" s="34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5" customHeight="1" thickBot="1">
      <c r="A14" s="22"/>
      <c r="B14" s="22"/>
      <c r="C14" s="22"/>
      <c r="D14" s="22">
        <v>7</v>
      </c>
      <c r="E14" s="45"/>
      <c r="F14" s="46"/>
      <c r="G14" s="45"/>
      <c r="H14" s="46"/>
      <c r="I14" s="45"/>
      <c r="J14" s="47"/>
      <c r="K14" s="22"/>
      <c r="L14" s="22"/>
      <c r="M14" s="22"/>
      <c r="N14" s="22"/>
      <c r="O14" s="51"/>
      <c r="P14" s="22"/>
      <c r="Q14" s="48"/>
      <c r="R14" s="22"/>
      <c r="S14" s="49"/>
      <c r="T14" s="22"/>
      <c r="U14" s="22"/>
      <c r="V14" s="22"/>
      <c r="W14" s="25"/>
      <c r="X14" s="25" t="s">
        <v>8</v>
      </c>
      <c r="Y14" s="25"/>
      <c r="Z14" s="25"/>
      <c r="AA14" s="25"/>
      <c r="AB14" s="25"/>
      <c r="AC14" s="25"/>
      <c r="AD14" s="25"/>
      <c r="AE14" s="25"/>
      <c r="AF14" s="25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ht="15" customHeight="1" thickBot="1">
      <c r="A15" s="22"/>
      <c r="B15" s="22"/>
      <c r="C15" s="22"/>
      <c r="D15" s="22"/>
      <c r="E15" s="22"/>
      <c r="F15" s="22"/>
      <c r="G15" s="22"/>
      <c r="H15" s="22"/>
      <c r="I15" s="48"/>
      <c r="J15" s="22"/>
      <c r="K15" s="22"/>
      <c r="L15" s="22">
        <v>7</v>
      </c>
      <c r="M15" s="22"/>
      <c r="N15" s="22"/>
      <c r="O15" s="52"/>
      <c r="P15" s="22"/>
      <c r="Q15" s="45"/>
      <c r="R15" s="22"/>
      <c r="S15" s="22"/>
      <c r="T15" s="22"/>
      <c r="U15" s="22"/>
      <c r="V15" s="22"/>
      <c r="W15" s="22"/>
      <c r="X15" s="27" t="s">
        <v>9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36"/>
      <c r="AN15" s="22"/>
      <c r="AO15" s="22"/>
      <c r="AP15" s="22"/>
    </row>
    <row r="16" spans="1:42" ht="15" customHeight="1" thickBot="1">
      <c r="A16" s="22"/>
      <c r="B16" s="22"/>
      <c r="C16" s="22"/>
      <c r="D16" s="22"/>
      <c r="E16" s="22"/>
      <c r="F16" s="22"/>
      <c r="G16" s="22"/>
      <c r="H16" s="22"/>
      <c r="I16" s="45"/>
      <c r="J16" s="22"/>
      <c r="K16" s="22"/>
      <c r="L16" s="53"/>
      <c r="M16" s="22"/>
      <c r="N16" s="22"/>
      <c r="O16" s="52"/>
      <c r="P16" s="22"/>
      <c r="Q16" s="48"/>
      <c r="R16" s="22"/>
      <c r="S16" s="22"/>
      <c r="T16" s="22"/>
      <c r="U16" s="22"/>
      <c r="V16" s="22"/>
      <c r="W16" s="22"/>
      <c r="X16" s="27" t="s">
        <v>10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36"/>
      <c r="AN16" s="22"/>
      <c r="AO16" s="22"/>
      <c r="AP16" s="22"/>
    </row>
    <row r="17" spans="1:42" ht="15" customHeight="1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54"/>
      <c r="M17" s="22"/>
      <c r="N17" s="22"/>
      <c r="O17" s="54"/>
      <c r="P17" s="22"/>
      <c r="Q17" s="45"/>
      <c r="R17" s="22"/>
      <c r="S17" s="22"/>
      <c r="T17" s="22"/>
      <c r="U17" s="22"/>
      <c r="V17" s="22"/>
      <c r="W17" s="22"/>
      <c r="X17" s="27" t="s">
        <v>11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36"/>
      <c r="AN17" s="22"/>
      <c r="AO17" s="22"/>
      <c r="AP17" s="22"/>
    </row>
    <row r="18" spans="1:42" ht="15" customHeight="1" thickBot="1">
      <c r="A18" s="22"/>
      <c r="B18" s="22"/>
      <c r="C18" s="22"/>
      <c r="D18" s="22"/>
      <c r="E18" s="22">
        <v>8</v>
      </c>
      <c r="F18" s="44"/>
      <c r="G18" s="45"/>
      <c r="H18" s="46"/>
      <c r="I18" s="45"/>
      <c r="J18" s="46"/>
      <c r="K18" s="45"/>
      <c r="L18" s="45"/>
      <c r="M18" s="46"/>
      <c r="N18" s="45"/>
      <c r="O18" s="45"/>
      <c r="P18" s="46"/>
      <c r="Q18" s="45"/>
      <c r="R18" s="47"/>
      <c r="S18" s="22"/>
      <c r="T18" s="22"/>
      <c r="U18" s="22"/>
      <c r="V18" s="22"/>
      <c r="W18" s="22"/>
      <c r="X18" s="27" t="s">
        <v>12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36"/>
      <c r="AN18" s="22"/>
      <c r="AO18" s="22"/>
      <c r="AP18" s="22"/>
    </row>
    <row r="19" spans="1:42" ht="1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49"/>
      <c r="M19" s="22"/>
      <c r="N19" s="22"/>
      <c r="O19" s="22"/>
      <c r="P19" s="22"/>
      <c r="Q19" s="49"/>
      <c r="R19" s="22"/>
      <c r="S19" s="22"/>
      <c r="T19" s="22"/>
      <c r="U19" s="22"/>
      <c r="V19" s="22"/>
      <c r="W19" s="22"/>
      <c r="X19" s="27" t="s">
        <v>13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36"/>
      <c r="AN19" s="22"/>
      <c r="AO19" s="22"/>
      <c r="AP19" s="22"/>
    </row>
    <row r="20" spans="1:42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7" t="s">
        <v>14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36"/>
      <c r="AN20" s="22"/>
      <c r="AO20" s="22"/>
      <c r="AP20" s="22"/>
    </row>
    <row r="21" spans="1:42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7" t="s">
        <v>15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36"/>
      <c r="AN21" s="22"/>
      <c r="AO21" s="22"/>
      <c r="AP21" s="22"/>
    </row>
    <row r="22" spans="1:42" ht="1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22"/>
      <c r="AO22" s="22"/>
      <c r="AP22" s="22"/>
    </row>
    <row r="23" spans="1:42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1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2.75390625" style="0" customWidth="1"/>
    <col min="3" max="23" width="3.75390625" style="0" customWidth="1"/>
  </cols>
  <sheetData>
    <row r="1" spans="1:43" ht="18">
      <c r="A1" s="5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  <c r="Q1" s="56"/>
      <c r="R1" s="56"/>
      <c r="S1" s="56"/>
      <c r="T1" s="56"/>
      <c r="U1" s="56"/>
      <c r="V1" s="56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8">
      <c r="A2" s="56"/>
      <c r="B2" s="57"/>
      <c r="C2" s="57" t="s">
        <v>42</v>
      </c>
      <c r="D2" s="57"/>
      <c r="E2" s="57"/>
      <c r="F2" s="57"/>
      <c r="G2" s="57"/>
      <c r="H2" s="57"/>
      <c r="I2" s="57"/>
      <c r="J2" s="57"/>
      <c r="K2" s="57"/>
      <c r="L2" s="57"/>
      <c r="M2" s="55"/>
      <c r="N2" s="55"/>
      <c r="O2" s="56"/>
      <c r="P2" s="56"/>
      <c r="Q2" s="56"/>
      <c r="R2" s="56"/>
      <c r="S2" s="56"/>
      <c r="T2" s="56"/>
      <c r="U2" s="56"/>
      <c r="V2" s="56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ht="18">
      <c r="A3" s="57"/>
      <c r="B3" s="57"/>
      <c r="C3" s="57" t="s">
        <v>43</v>
      </c>
      <c r="D3" s="57"/>
      <c r="E3" s="57"/>
      <c r="F3" s="57"/>
      <c r="G3" s="57"/>
      <c r="H3" s="57"/>
      <c r="I3" s="57"/>
      <c r="J3" s="57"/>
      <c r="K3" s="57"/>
      <c r="L3" s="57"/>
      <c r="M3" s="55"/>
      <c r="N3" s="55"/>
      <c r="O3" s="56"/>
      <c r="P3" s="56"/>
      <c r="Q3" s="56"/>
      <c r="R3" s="56"/>
      <c r="S3" s="56"/>
      <c r="T3" s="56"/>
      <c r="U3" s="56"/>
      <c r="V3" s="56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3" ht="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1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2"/>
      <c r="O5" s="22"/>
      <c r="P5" s="22"/>
      <c r="Q5" s="22"/>
      <c r="R5" s="22"/>
      <c r="S5" s="22"/>
      <c r="T5" s="22"/>
      <c r="U5" s="22"/>
      <c r="V5" s="22"/>
      <c r="W5" s="22"/>
      <c r="X5" s="25" t="s">
        <v>0</v>
      </c>
      <c r="Y5" s="25"/>
      <c r="Z5" s="25"/>
      <c r="AA5" s="25"/>
      <c r="AB5" s="25"/>
      <c r="AC5" s="25"/>
      <c r="AD5" s="25"/>
      <c r="AE5" s="25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15" customHeight="1">
      <c r="A6" s="22"/>
      <c r="B6" s="22"/>
      <c r="C6" s="26"/>
      <c r="D6" s="26"/>
      <c r="E6" s="26"/>
      <c r="F6" s="26"/>
      <c r="G6" s="26"/>
      <c r="H6" s="26"/>
      <c r="I6" s="26"/>
      <c r="J6" s="26"/>
      <c r="K6" s="26"/>
      <c r="L6" s="26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7" t="s">
        <v>16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9"/>
      <c r="AP6" s="29"/>
      <c r="AQ6" s="22"/>
    </row>
    <row r="7" spans="1:43" ht="15" customHeight="1" thickBot="1">
      <c r="A7" s="22"/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>
        <v>2</v>
      </c>
      <c r="U7" s="22"/>
      <c r="V7" s="22"/>
      <c r="W7" s="22"/>
      <c r="X7" s="27" t="s">
        <v>1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30"/>
      <c r="AP7" s="30"/>
      <c r="AQ7" s="22"/>
    </row>
    <row r="8" spans="1:43" ht="15" customHeight="1" thickBot="1">
      <c r="A8" s="22"/>
      <c r="B8" s="22"/>
      <c r="C8" s="22"/>
      <c r="D8" s="31" t="str">
        <f>IF(Лист1!C5="п","п","@")</f>
        <v>@</v>
      </c>
      <c r="E8" s="22"/>
      <c r="F8" s="22"/>
      <c r="G8" s="22"/>
      <c r="H8" s="22"/>
      <c r="I8" s="22"/>
      <c r="J8" s="22">
        <v>1</v>
      </c>
      <c r="K8" s="31" t="str">
        <f>IF(Лист1!J5="с","с","@")</f>
        <v>@</v>
      </c>
      <c r="L8" s="31" t="str">
        <f>IF(Лист1!K5="о","о","@")</f>
        <v>@</v>
      </c>
      <c r="M8" s="31" t="str">
        <f>IF(Лист1!L5="б","б","@")</f>
        <v>@</v>
      </c>
      <c r="N8" s="31" t="str">
        <f>IF(Лист1!M5="с","с","@")</f>
        <v>@</v>
      </c>
      <c r="O8" s="31" t="str">
        <f>IF(Лист1!N5="т","т","@")</f>
        <v>@</v>
      </c>
      <c r="P8" s="31" t="str">
        <f>IF(Лист1!O5="в","в","@")</f>
        <v>@</v>
      </c>
      <c r="Q8" s="31" t="str">
        <f>IF(Лист1!P5="е","е","@")</f>
        <v>@</v>
      </c>
      <c r="R8" s="31" t="str">
        <f>IF(Лист1!Q5="н","н","@")</f>
        <v>@</v>
      </c>
      <c r="S8" s="31" t="str">
        <f>IF(Лист1!R5="н","н","@")</f>
        <v>@</v>
      </c>
      <c r="T8" s="31" t="str">
        <f>IF(Лист1!S5="о","о","@")</f>
        <v>@</v>
      </c>
      <c r="U8" s="31" t="str">
        <f>IF(Лист1!T5="с","с","@")</f>
        <v>@</v>
      </c>
      <c r="V8" s="31" t="str">
        <f>IF(Лист1!U5="т","т","@")</f>
        <v>@</v>
      </c>
      <c r="W8" s="31" t="str">
        <f>IF(Лист1!V5="ь","ь","@")</f>
        <v>@</v>
      </c>
      <c r="X8" s="27" t="s">
        <v>2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0"/>
      <c r="AP8" s="30"/>
      <c r="AQ8" s="22"/>
    </row>
    <row r="9" spans="1:43" ht="15" customHeight="1" thickBot="1">
      <c r="A9" s="22"/>
      <c r="B9" s="22"/>
      <c r="C9" s="22"/>
      <c r="D9" s="32" t="str">
        <f>IF(Лист1!C6="р","р","@")</f>
        <v>@</v>
      </c>
      <c r="E9" s="22"/>
      <c r="F9" s="22"/>
      <c r="G9" s="22">
        <v>3</v>
      </c>
      <c r="H9" s="22"/>
      <c r="I9" s="22"/>
      <c r="J9" s="22">
        <v>4</v>
      </c>
      <c r="K9" s="22"/>
      <c r="L9" s="22"/>
      <c r="M9" s="22"/>
      <c r="N9" s="22"/>
      <c r="O9" s="22"/>
      <c r="P9" s="22"/>
      <c r="Q9" s="22"/>
      <c r="R9" s="22"/>
      <c r="S9" s="22"/>
      <c r="T9" s="31" t="str">
        <f>IF(Лист1!S6="л","л","@")</f>
        <v>@</v>
      </c>
      <c r="U9" s="22"/>
      <c r="V9" s="22"/>
      <c r="W9" s="22"/>
      <c r="X9" s="27" t="s">
        <v>3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30"/>
      <c r="AP9" s="30"/>
      <c r="AQ9" s="22"/>
    </row>
    <row r="10" spans="1:43" ht="15" customHeight="1" thickBot="1">
      <c r="A10" s="22"/>
      <c r="B10" s="22">
        <v>2</v>
      </c>
      <c r="C10" s="31" t="str">
        <f>IF(Лист1!B7="т","т","@")</f>
        <v>@</v>
      </c>
      <c r="D10" s="31" t="str">
        <f>IF(Лист1!C7="о","о","@")</f>
        <v>@</v>
      </c>
      <c r="E10" s="31" t="str">
        <f>IF(Лист1!D7="в","в","@")</f>
        <v>@</v>
      </c>
      <c r="F10" s="31" t="str">
        <f>IF(Лист1!E7="а","а","@")</f>
        <v>@</v>
      </c>
      <c r="G10" s="31" t="str">
        <f>IF(Лист1!F7="р","р","@")</f>
        <v>@</v>
      </c>
      <c r="H10" s="22"/>
      <c r="I10" s="22">
        <v>3</v>
      </c>
      <c r="J10" s="31" t="str">
        <f>IF(Лист1!I7="п","п","@")</f>
        <v>@</v>
      </c>
      <c r="K10" s="31" t="str">
        <f>IF(Лист1!J7="р","р","@")</f>
        <v>@</v>
      </c>
      <c r="L10" s="31" t="str">
        <f>IF(Лист1!K7="и","и","@")</f>
        <v>@</v>
      </c>
      <c r="M10" s="31" t="str">
        <f>IF(Лист1!L7="в","в","@")</f>
        <v>@</v>
      </c>
      <c r="N10" s="31" t="str">
        <f>IF(Лист1!M7="а","а","@")</f>
        <v>@</v>
      </c>
      <c r="O10" s="31" t="str">
        <f>IF(Лист1!N7="т","т","@")</f>
        <v>@</v>
      </c>
      <c r="P10" s="31" t="str">
        <f>IF(Лист1!O7="и","и","@")</f>
        <v>@</v>
      </c>
      <c r="Q10" s="31" t="str">
        <f>IF(Лист1!P7="з","з","@")</f>
        <v>@</v>
      </c>
      <c r="R10" s="31" t="str">
        <f>IF(Лист1!Q7="а","а","@")</f>
        <v>@</v>
      </c>
      <c r="S10" s="31" t="str">
        <f>IF(Лист1!R7="ц","ц","@")</f>
        <v>@</v>
      </c>
      <c r="T10" s="31" t="str">
        <f>IF(Лист1!S7="и","и","@")</f>
        <v>@</v>
      </c>
      <c r="U10" s="31" t="str">
        <f>IF(Лист1!T7="я","я","@")</f>
        <v>@</v>
      </c>
      <c r="V10" s="22"/>
      <c r="W10" s="22"/>
      <c r="X10" s="27" t="s">
        <v>4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0"/>
      <c r="AP10" s="30"/>
      <c r="AQ10" s="22"/>
    </row>
    <row r="11" spans="1:43" ht="15" customHeight="1" thickBot="1">
      <c r="A11" s="22"/>
      <c r="B11" s="22"/>
      <c r="C11" s="22"/>
      <c r="D11" s="32" t="str">
        <f>IF(Лист1!C8="д","д","@")</f>
        <v>@</v>
      </c>
      <c r="E11" s="22"/>
      <c r="F11" s="22"/>
      <c r="G11" s="31" t="str">
        <f>IF(Лист1!F8="ы","ы","@")</f>
        <v>@</v>
      </c>
      <c r="H11" s="22"/>
      <c r="I11" s="22"/>
      <c r="J11" s="31" t="str">
        <f>IF(Лист1!I8="о","о","@")</f>
        <v>@</v>
      </c>
      <c r="K11" s="22"/>
      <c r="L11" s="22"/>
      <c r="M11" s="22"/>
      <c r="N11" s="22"/>
      <c r="O11" s="22"/>
      <c r="P11" s="22"/>
      <c r="Q11" s="22"/>
      <c r="R11" s="22"/>
      <c r="S11" s="22"/>
      <c r="T11" s="31" t="str">
        <f>IF(Лист1!S8="г","г","@")</f>
        <v>@</v>
      </c>
      <c r="U11" s="22"/>
      <c r="V11" s="22"/>
      <c r="W11" s="22"/>
      <c r="X11" s="27" t="s">
        <v>5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30"/>
      <c r="AP11" s="30"/>
      <c r="AQ11" s="22"/>
    </row>
    <row r="12" spans="1:43" ht="15" customHeight="1" thickBot="1">
      <c r="A12" s="22"/>
      <c r="B12" s="22"/>
      <c r="C12" s="22"/>
      <c r="D12" s="31" t="str">
        <f>IF(Лист1!C9="а","а","@")</f>
        <v>@</v>
      </c>
      <c r="E12" s="22"/>
      <c r="F12" s="22"/>
      <c r="G12" s="31" t="str">
        <f>IF(Лист1!F9="н","н","@")</f>
        <v>@</v>
      </c>
      <c r="H12" s="22"/>
      <c r="I12" s="22"/>
      <c r="J12" s="31" t="str">
        <f>IF(Лист1!I9="к","к","@")</f>
        <v>@</v>
      </c>
      <c r="K12" s="22"/>
      <c r="L12" s="22"/>
      <c r="M12" s="22"/>
      <c r="N12" s="22"/>
      <c r="O12" s="22"/>
      <c r="P12" s="22"/>
      <c r="Q12" s="22"/>
      <c r="R12" s="22">
        <v>5</v>
      </c>
      <c r="S12" s="22">
        <v>5</v>
      </c>
      <c r="T12" s="31" t="str">
        <f>IF(Лист1!S9="о","о","@")</f>
        <v>@</v>
      </c>
      <c r="U12" s="31" t="str">
        <f>IF(Лист1!T9="п","п","@")</f>
        <v>@</v>
      </c>
      <c r="V12" s="31" t="str">
        <f>IF(Лист1!U9="т","т","@")</f>
        <v>@</v>
      </c>
      <c r="W12" s="22"/>
      <c r="X12" s="27" t="s">
        <v>6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0"/>
      <c r="AP12" s="30"/>
      <c r="AQ12" s="22"/>
    </row>
    <row r="13" spans="1:43" ht="15" customHeight="1" thickBot="1">
      <c r="A13" s="22"/>
      <c r="B13" s="22"/>
      <c r="C13" s="22"/>
      <c r="D13" s="32" t="str">
        <f>IF(Лист1!C10="в","в","@")</f>
        <v>@</v>
      </c>
      <c r="E13" s="22">
        <v>4</v>
      </c>
      <c r="F13" s="31" t="str">
        <f>IF(Лист1!E10="к","к","@")</f>
        <v>@</v>
      </c>
      <c r="G13" s="31" t="str">
        <f>IF(Лист1!F10="о","о","@")</f>
        <v>@</v>
      </c>
      <c r="H13" s="31" t="str">
        <f>IF(Лист1!G10="н","н","@")</f>
        <v>@</v>
      </c>
      <c r="I13" s="31" t="str">
        <f>IF(Лист1!H10="к","к","@")</f>
        <v>@</v>
      </c>
      <c r="J13" s="31" t="str">
        <f>IF(Лист1!I10="у","у","@")</f>
        <v>@</v>
      </c>
      <c r="K13" s="31" t="str">
        <f>IF(Лист1!J10="р","р","@")</f>
        <v>@</v>
      </c>
      <c r="L13" s="31" t="str">
        <f>IF(Лист1!K10="е","е","@")</f>
        <v>@</v>
      </c>
      <c r="M13" s="31" t="str">
        <f>IF(Лист1!L10="н","н","@")</f>
        <v>@</v>
      </c>
      <c r="N13" s="31" t="str">
        <f>IF(Лист1!M10="ц","ц","@")</f>
        <v>@</v>
      </c>
      <c r="O13" s="31" t="str">
        <f>IF(Лист1!N10="и","и","@")</f>
        <v>@</v>
      </c>
      <c r="P13" s="31" t="str">
        <f>IF(Лист1!O10="я","я","@")</f>
        <v>@</v>
      </c>
      <c r="Q13" s="22"/>
      <c r="R13" s="31" t="str">
        <f>IF(Лист1!Q10="м","м","@")</f>
        <v>@</v>
      </c>
      <c r="S13" s="33"/>
      <c r="T13" s="31" t="str">
        <f>IF(Лист1!S10="п","п","@")</f>
        <v>@</v>
      </c>
      <c r="U13" s="33"/>
      <c r="V13" s="22"/>
      <c r="W13" s="22"/>
      <c r="X13" s="27" t="s">
        <v>7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30"/>
      <c r="AP13" s="30"/>
      <c r="AQ13" s="22"/>
    </row>
    <row r="14" spans="1:43" ht="15" customHeight="1" thickBot="1">
      <c r="A14" s="22"/>
      <c r="B14" s="22"/>
      <c r="C14" s="22"/>
      <c r="D14" s="31" t="str">
        <f>IF(Лист1!C11="е","е","@")</f>
        <v>@</v>
      </c>
      <c r="E14" s="22"/>
      <c r="F14" s="22"/>
      <c r="G14" s="31" t="str">
        <f>IF(Лист1!F11="к","к","@")</f>
        <v>@</v>
      </c>
      <c r="H14" s="22"/>
      <c r="I14" s="22"/>
      <c r="J14" s="31" t="str">
        <f>IF(Лист1!I11="п","п","@")</f>
        <v>@</v>
      </c>
      <c r="K14" s="22"/>
      <c r="L14" s="22"/>
      <c r="M14" s="22"/>
      <c r="N14" s="22"/>
      <c r="O14" s="22"/>
      <c r="P14" s="22">
        <v>6</v>
      </c>
      <c r="Q14" s="22"/>
      <c r="R14" s="31" t="str">
        <f>IF(Лист1!Q11="о","о","@")</f>
        <v>@</v>
      </c>
      <c r="S14" s="22"/>
      <c r="T14" s="31" t="str">
        <f>IF(Лист1!S11="о","о","@")</f>
        <v>@</v>
      </c>
      <c r="U14" s="22"/>
      <c r="V14" s="22"/>
      <c r="W14" s="22"/>
      <c r="X14" s="34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22"/>
    </row>
    <row r="15" spans="1:43" ht="15" customHeight="1" thickBot="1">
      <c r="A15" s="22"/>
      <c r="B15" s="22"/>
      <c r="C15" s="22"/>
      <c r="D15" s="35" t="str">
        <f>IF(Лист1!C12="ц","ц","@")</f>
        <v>@</v>
      </c>
      <c r="E15" s="22"/>
      <c r="F15" s="22"/>
      <c r="G15" s="22"/>
      <c r="H15" s="22"/>
      <c r="I15" s="22"/>
      <c r="J15" s="31" t="str">
        <f>IF(Лист1!I12="а","а","@")</f>
        <v>@</v>
      </c>
      <c r="K15" s="22"/>
      <c r="L15" s="22"/>
      <c r="M15" s="22"/>
      <c r="N15" s="22"/>
      <c r="O15" s="22"/>
      <c r="P15" s="31" t="str">
        <f>IF(Лист1!O12="р","р","@")</f>
        <v>@</v>
      </c>
      <c r="Q15" s="22"/>
      <c r="R15" s="31" t="str">
        <f>IF(Лист1!Q12="н","н","@")</f>
        <v>@</v>
      </c>
      <c r="S15" s="22"/>
      <c r="T15" s="31" t="str">
        <f>IF(Лист1!S12="л","л","@")</f>
        <v>@</v>
      </c>
      <c r="U15" s="22"/>
      <c r="V15" s="22"/>
      <c r="W15" s="22"/>
      <c r="X15" s="25" t="s">
        <v>8</v>
      </c>
      <c r="Y15" s="25"/>
      <c r="Z15" s="25"/>
      <c r="AA15" s="25"/>
      <c r="AB15" s="25"/>
      <c r="AC15" s="25"/>
      <c r="AD15" s="25"/>
      <c r="AE15" s="25"/>
      <c r="AF15" s="25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ht="1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31" t="str">
        <f>IF(Лист1!I13="т","т","@")</f>
        <v>@</v>
      </c>
      <c r="K16" s="22"/>
      <c r="L16" s="22">
        <v>6</v>
      </c>
      <c r="M16" s="31" t="str">
        <f>IF(Лист1!L13="м","м","@")</f>
        <v>@</v>
      </c>
      <c r="N16" s="31" t="str">
        <f>IF(Лист1!M13="о","о","@")</f>
        <v>@</v>
      </c>
      <c r="O16" s="31" t="str">
        <f>IF(Лист1!N13="н","н","@")</f>
        <v>@</v>
      </c>
      <c r="P16" s="31" t="str">
        <f>IF(Лист1!O13="о","о","@")</f>
        <v>@</v>
      </c>
      <c r="Q16" s="31" t="str">
        <f>IF(Лист1!P13="п","п","@")</f>
        <v>@</v>
      </c>
      <c r="R16" s="31" t="str">
        <f>IF(Лист1!Q13="о","о","@")</f>
        <v>@</v>
      </c>
      <c r="S16" s="31" t="str">
        <f>IF(Лист1!R13="л","л","@")</f>
        <v>@</v>
      </c>
      <c r="T16" s="31" t="str">
        <f>IF(Лист1!S13="и","и","@")</f>
        <v>@</v>
      </c>
      <c r="U16" s="31" t="str">
        <f>IF(Лист1!T13="я","я","@")</f>
        <v>@</v>
      </c>
      <c r="V16" s="22"/>
      <c r="W16" s="22"/>
      <c r="X16" s="27" t="s">
        <v>9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36"/>
      <c r="AN16" s="22"/>
      <c r="AO16" s="22"/>
      <c r="AP16" s="22"/>
      <c r="AQ16" s="22"/>
    </row>
    <row r="17" spans="1:43" ht="15" customHeight="1" thickBot="1">
      <c r="A17" s="22"/>
      <c r="B17" s="22"/>
      <c r="C17" s="22"/>
      <c r="D17" s="22"/>
      <c r="E17" s="22">
        <v>7</v>
      </c>
      <c r="F17" s="31" t="str">
        <f>IF(Лист1!E14="в","в","@")</f>
        <v>@</v>
      </c>
      <c r="G17" s="31" t="str">
        <f>IF(Лист1!F14="а","а","@")</f>
        <v>@</v>
      </c>
      <c r="H17" s="31" t="str">
        <f>IF(Лист1!G14="у","у","@")</f>
        <v>@</v>
      </c>
      <c r="I17" s="31" t="str">
        <f>IF(Лист1!H14="ч","ч","@")</f>
        <v>@</v>
      </c>
      <c r="J17" s="31" t="str">
        <f>IF(Лист1!I14="е","е","@")</f>
        <v>@</v>
      </c>
      <c r="K17" s="31" t="str">
        <f>IF(Лист1!J14="р","р","@")</f>
        <v>@</v>
      </c>
      <c r="L17" s="22"/>
      <c r="M17" s="22"/>
      <c r="N17" s="22"/>
      <c r="O17" s="22"/>
      <c r="P17" s="31" t="str">
        <f>IF(Лист1!O14="з","з","@")</f>
        <v>@</v>
      </c>
      <c r="Q17" s="22"/>
      <c r="R17" s="31" t="str">
        <f>IF(Лист1!Q14="п","п","@")</f>
        <v>@</v>
      </c>
      <c r="S17" s="22"/>
      <c r="T17" s="31" t="str">
        <f>IF(Лист1!S14="я","я","@")</f>
        <v>@</v>
      </c>
      <c r="U17" s="22"/>
      <c r="V17" s="22"/>
      <c r="W17" s="22"/>
      <c r="X17" s="27" t="s">
        <v>10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36"/>
      <c r="AN17" s="22"/>
      <c r="AO17" s="22"/>
      <c r="AP17" s="22"/>
      <c r="AQ17" s="22"/>
    </row>
    <row r="18" spans="1:43" ht="15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31" t="str">
        <f>IF(Лист1!I15="л","л","@")</f>
        <v>@</v>
      </c>
      <c r="K18" s="22"/>
      <c r="L18" s="22"/>
      <c r="M18" s="22">
        <v>7</v>
      </c>
      <c r="N18" s="22"/>
      <c r="O18" s="22"/>
      <c r="P18" s="31" t="str">
        <f>IF(Лист1!O15="н","н","@")</f>
        <v>@</v>
      </c>
      <c r="Q18" s="22"/>
      <c r="R18" s="31" t="str">
        <f>IF(Лист1!Q16="с","с","@")</f>
        <v>@</v>
      </c>
      <c r="S18" s="22"/>
      <c r="T18" s="22"/>
      <c r="U18" s="22"/>
      <c r="V18" s="22"/>
      <c r="W18" s="22"/>
      <c r="X18" s="27" t="s">
        <v>11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36"/>
      <c r="AN18" s="22"/>
      <c r="AO18" s="22"/>
      <c r="AP18" s="22"/>
      <c r="AQ18" s="22"/>
    </row>
    <row r="19" spans="1:43" ht="1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31" t="str">
        <f>IF(Лист1!I16="ь","ь","@")</f>
        <v>@</v>
      </c>
      <c r="K19" s="22"/>
      <c r="L19" s="22"/>
      <c r="M19" s="31" t="str">
        <f>IF(Лист1!L16="ц","ц","@")</f>
        <v>@</v>
      </c>
      <c r="N19" s="22"/>
      <c r="O19" s="22"/>
      <c r="P19" s="31" t="str">
        <f>IF(Лист1!O16="и","и","@")</f>
        <v>@</v>
      </c>
      <c r="Q19" s="22"/>
      <c r="R19" s="31" t="str">
        <f>IF(Лист1!Q16="о","о","@")</f>
        <v>@</v>
      </c>
      <c r="S19" s="22"/>
      <c r="T19" s="22"/>
      <c r="U19" s="22"/>
      <c r="V19" s="22"/>
      <c r="W19" s="22"/>
      <c r="X19" s="27" t="s">
        <v>12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36"/>
      <c r="AN19" s="22"/>
      <c r="AO19" s="22"/>
      <c r="AP19" s="22"/>
      <c r="AQ19" s="22"/>
    </row>
    <row r="20" spans="1:43" ht="1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1" t="str">
        <f>IF(Лист1!L17="е","е","@")</f>
        <v>@</v>
      </c>
      <c r="N20" s="22"/>
      <c r="O20" s="22"/>
      <c r="P20" s="31" t="str">
        <f>IF(Лист1!O17="ц","ц","@")</f>
        <v>@</v>
      </c>
      <c r="Q20" s="22"/>
      <c r="R20" s="31" t="str">
        <f>IF(Лист1!Q17="н","н","@")</f>
        <v>@</v>
      </c>
      <c r="S20" s="22"/>
      <c r="T20" s="22"/>
      <c r="U20" s="22"/>
      <c r="V20" s="22"/>
      <c r="W20" s="22"/>
      <c r="X20" s="27" t="s">
        <v>13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36"/>
      <c r="AN20" s="22"/>
      <c r="AO20" s="22"/>
      <c r="AP20" s="22"/>
      <c r="AQ20" s="22"/>
    </row>
    <row r="21" spans="1:43" ht="15" customHeight="1" thickBot="1">
      <c r="A21" s="22"/>
      <c r="B21" s="22"/>
      <c r="C21" s="22"/>
      <c r="D21" s="22"/>
      <c r="E21" s="22"/>
      <c r="F21" s="22">
        <v>8</v>
      </c>
      <c r="G21" s="31" t="str">
        <f>IF(Лист1!F18="р","р","@")</f>
        <v>@</v>
      </c>
      <c r="H21" s="31" t="str">
        <f>IF(Лист1!G18="е","е","@")</f>
        <v>@</v>
      </c>
      <c r="I21" s="31" t="str">
        <f>IF(Лист1!H18="о","о","@")</f>
        <v>@</v>
      </c>
      <c r="J21" s="31" t="str">
        <f>IF(Лист1!I18="р","р","@")</f>
        <v>@</v>
      </c>
      <c r="K21" s="31" t="str">
        <f>IF(Лист1!J18="г","г","@")</f>
        <v>@</v>
      </c>
      <c r="L21" s="31" t="str">
        <f>IF(Лист1!K18="а","а","@")</f>
        <v>@</v>
      </c>
      <c r="M21" s="31" t="str">
        <f>IF(Лист1!L18="н","н","@")</f>
        <v>@</v>
      </c>
      <c r="N21" s="31" t="str">
        <f>IF(Лист1!M18="и","и","@")</f>
        <v>@</v>
      </c>
      <c r="O21" s="31" t="str">
        <f>IF(Лист1!N18="з","з","@")</f>
        <v>@</v>
      </c>
      <c r="P21" s="31" t="str">
        <f>IF(Лист1!O18="а","а","@")</f>
        <v>@</v>
      </c>
      <c r="Q21" s="31" t="str">
        <f>IF(Лист1!P18="ц","ц","@")</f>
        <v>@</v>
      </c>
      <c r="R21" s="31" t="str">
        <f>IF(Лист1!Q18="и","и","@")</f>
        <v>@</v>
      </c>
      <c r="S21" s="31" t="s">
        <v>17</v>
      </c>
      <c r="T21" s="22"/>
      <c r="U21" s="22"/>
      <c r="V21" s="22"/>
      <c r="W21" s="22"/>
      <c r="X21" s="27" t="s">
        <v>14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36"/>
      <c r="AN21" s="22"/>
      <c r="AO21" s="22"/>
      <c r="AP21" s="22"/>
      <c r="AQ21" s="22"/>
    </row>
    <row r="22" spans="1:43" ht="1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1" t="str">
        <f>IF(Лист1!L19="а","а","@")</f>
        <v>@</v>
      </c>
      <c r="N22" s="22"/>
      <c r="O22" s="22"/>
      <c r="P22" s="22"/>
      <c r="Q22" s="22"/>
      <c r="R22" s="31" t="str">
        <f>IF(Лист1!Q19="я","я","@")</f>
        <v>@</v>
      </c>
      <c r="S22" s="22"/>
      <c r="T22" s="22"/>
      <c r="U22" s="22"/>
      <c r="V22" s="22"/>
      <c r="W22" s="22"/>
      <c r="X22" s="27" t="s">
        <v>15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36"/>
      <c r="AN22" s="22"/>
      <c r="AO22" s="22"/>
      <c r="AP22" s="22"/>
      <c r="AQ22" s="22"/>
    </row>
    <row r="23" spans="1:43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22"/>
      <c r="AO23" s="22"/>
      <c r="AP23" s="22"/>
      <c r="AQ23" s="22"/>
    </row>
    <row r="24" spans="1:43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ht="1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3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3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43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1:43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1:43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</row>
    <row r="62" spans="1:43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1:43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1:43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</row>
    <row r="65" spans="1:43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</row>
    <row r="66" spans="1:43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  <row r="67" spans="1:43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</row>
    <row r="68" spans="1:43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</row>
    <row r="69" spans="1:43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0" spans="1:43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</row>
    <row r="71" spans="1:43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</row>
    <row r="72" spans="1:43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</row>
    <row r="73" spans="1:43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</row>
    <row r="74" spans="1:43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</row>
    <row r="75" spans="1:43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</row>
    <row r="76" spans="1:43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</row>
    <row r="77" spans="1:43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</row>
    <row r="78" spans="1:4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</row>
    <row r="79" spans="1:43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</row>
    <row r="80" spans="1:43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</row>
    <row r="81" spans="1:43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</row>
    <row r="82" spans="1:43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</row>
    <row r="83" spans="1:43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</row>
    <row r="84" spans="1:43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</row>
    <row r="85" spans="1:43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</row>
    <row r="86" spans="1:43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</row>
    <row r="87" spans="1:43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</row>
    <row r="88" spans="1:43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</row>
    <row r="89" spans="1:43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</row>
    <row r="90" spans="1:43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</row>
    <row r="91" spans="1:43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Z14" sqref="Z14"/>
    </sheetView>
  </sheetViews>
  <sheetFormatPr defaultColWidth="9.00390625" defaultRowHeight="12.75"/>
  <cols>
    <col min="2" max="23" width="3.75390625" style="0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">
      <c r="A2" s="20"/>
      <c r="B2" s="20"/>
      <c r="C2" s="20"/>
      <c r="D2" s="20"/>
      <c r="E2" s="21" t="s">
        <v>41</v>
      </c>
      <c r="F2" s="21"/>
      <c r="G2" s="21"/>
      <c r="H2" s="21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 customHeight="1" thickBot="1">
      <c r="A4" s="2"/>
      <c r="B4" s="2"/>
      <c r="C4" s="2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v>2</v>
      </c>
      <c r="T4" s="2"/>
      <c r="U4" s="2"/>
      <c r="V4" s="2"/>
      <c r="W4" s="2"/>
    </row>
    <row r="5" spans="1:23" ht="15" customHeight="1" thickBot="1">
      <c r="A5" s="2"/>
      <c r="B5" s="2"/>
      <c r="C5" s="3" t="s">
        <v>23</v>
      </c>
      <c r="D5" s="2"/>
      <c r="E5" s="2"/>
      <c r="F5" s="2"/>
      <c r="G5" s="2"/>
      <c r="H5" s="2"/>
      <c r="I5" s="2">
        <v>1</v>
      </c>
      <c r="J5" s="17" t="s">
        <v>39</v>
      </c>
      <c r="K5" s="3" t="s">
        <v>19</v>
      </c>
      <c r="L5" s="18" t="s">
        <v>40</v>
      </c>
      <c r="M5" s="3" t="s">
        <v>39</v>
      </c>
      <c r="N5" s="18" t="s">
        <v>18</v>
      </c>
      <c r="O5" s="3" t="s">
        <v>20</v>
      </c>
      <c r="P5" s="18" t="s">
        <v>25</v>
      </c>
      <c r="Q5" s="3" t="s">
        <v>28</v>
      </c>
      <c r="R5" s="18" t="s">
        <v>28</v>
      </c>
      <c r="S5" s="3" t="s">
        <v>19</v>
      </c>
      <c r="T5" s="18" t="s">
        <v>39</v>
      </c>
      <c r="U5" s="3" t="s">
        <v>18</v>
      </c>
      <c r="V5" s="19" t="s">
        <v>35</v>
      </c>
      <c r="W5" s="4"/>
    </row>
    <row r="6" spans="1:23" ht="15" customHeight="1" thickBot="1">
      <c r="A6" s="4"/>
      <c r="B6" s="4"/>
      <c r="C6" s="5" t="s">
        <v>22</v>
      </c>
      <c r="D6" s="4"/>
      <c r="E6" s="4"/>
      <c r="F6" s="4">
        <v>3</v>
      </c>
      <c r="G6" s="4"/>
      <c r="H6" s="4"/>
      <c r="I6" s="4">
        <v>4</v>
      </c>
      <c r="J6" s="4"/>
      <c r="K6" s="4"/>
      <c r="L6" s="4"/>
      <c r="M6" s="4"/>
      <c r="N6" s="4"/>
      <c r="O6" s="4"/>
      <c r="P6" s="4"/>
      <c r="Q6" s="4"/>
      <c r="R6" s="4"/>
      <c r="S6" s="6" t="s">
        <v>34</v>
      </c>
      <c r="T6" s="4"/>
      <c r="U6" s="4"/>
      <c r="V6" s="4"/>
      <c r="W6" s="4"/>
    </row>
    <row r="7" spans="1:23" ht="15" customHeight="1" thickBot="1">
      <c r="A7" s="4">
        <v>1</v>
      </c>
      <c r="B7" s="7" t="s">
        <v>18</v>
      </c>
      <c r="C7" s="8" t="s">
        <v>19</v>
      </c>
      <c r="D7" s="8" t="s">
        <v>20</v>
      </c>
      <c r="E7" s="9" t="s">
        <v>21</v>
      </c>
      <c r="F7" s="8" t="s">
        <v>22</v>
      </c>
      <c r="G7" s="4"/>
      <c r="H7" s="4">
        <v>3</v>
      </c>
      <c r="I7" s="7" t="s">
        <v>23</v>
      </c>
      <c r="J7" s="8" t="s">
        <v>22</v>
      </c>
      <c r="K7" s="9" t="s">
        <v>31</v>
      </c>
      <c r="L7" s="8" t="s">
        <v>20</v>
      </c>
      <c r="M7" s="9" t="s">
        <v>21</v>
      </c>
      <c r="N7" s="8" t="s">
        <v>18</v>
      </c>
      <c r="O7" s="9" t="s">
        <v>31</v>
      </c>
      <c r="P7" s="8" t="s">
        <v>33</v>
      </c>
      <c r="Q7" s="9" t="s">
        <v>21</v>
      </c>
      <c r="R7" s="8" t="s">
        <v>26</v>
      </c>
      <c r="S7" s="8" t="s">
        <v>31</v>
      </c>
      <c r="T7" s="10" t="s">
        <v>32</v>
      </c>
      <c r="U7" s="4"/>
      <c r="V7" s="4"/>
      <c r="W7" s="4"/>
    </row>
    <row r="8" spans="1:23" ht="15" customHeight="1" thickBot="1">
      <c r="A8" s="4"/>
      <c r="B8" s="4"/>
      <c r="C8" s="5" t="s">
        <v>24</v>
      </c>
      <c r="D8" s="4"/>
      <c r="E8" s="4"/>
      <c r="F8" s="8" t="s">
        <v>27</v>
      </c>
      <c r="G8" s="4"/>
      <c r="H8" s="4"/>
      <c r="I8" s="6" t="s">
        <v>19</v>
      </c>
      <c r="J8" s="4"/>
      <c r="K8" s="4"/>
      <c r="L8" s="4"/>
      <c r="M8" s="4"/>
      <c r="N8" s="4"/>
      <c r="O8" s="4"/>
      <c r="P8" s="4"/>
      <c r="Q8" s="4"/>
      <c r="R8" s="4"/>
      <c r="S8" s="5" t="s">
        <v>37</v>
      </c>
      <c r="T8" s="4"/>
      <c r="U8" s="4"/>
      <c r="V8" s="4"/>
      <c r="W8" s="4"/>
    </row>
    <row r="9" spans="1:23" ht="15" customHeight="1" thickBot="1">
      <c r="A9" s="4"/>
      <c r="B9" s="4"/>
      <c r="C9" s="8" t="s">
        <v>21</v>
      </c>
      <c r="D9" s="4"/>
      <c r="E9" s="4"/>
      <c r="F9" s="5" t="s">
        <v>28</v>
      </c>
      <c r="G9" s="4"/>
      <c r="H9" s="4"/>
      <c r="I9" s="8" t="s">
        <v>29</v>
      </c>
      <c r="J9" s="4"/>
      <c r="K9" s="4"/>
      <c r="L9" s="4"/>
      <c r="M9" s="4"/>
      <c r="N9" s="4"/>
      <c r="O9" s="4"/>
      <c r="P9" s="4"/>
      <c r="Q9" s="4">
        <v>5</v>
      </c>
      <c r="R9" s="4">
        <v>5</v>
      </c>
      <c r="S9" s="8" t="s">
        <v>19</v>
      </c>
      <c r="T9" s="9" t="s">
        <v>23</v>
      </c>
      <c r="U9" s="8" t="s">
        <v>18</v>
      </c>
      <c r="V9" s="4"/>
      <c r="W9" s="4"/>
    </row>
    <row r="10" spans="1:23" ht="15" customHeight="1" thickBot="1">
      <c r="A10" s="4"/>
      <c r="B10" s="4"/>
      <c r="C10" s="5" t="s">
        <v>20</v>
      </c>
      <c r="D10" s="4">
        <v>4</v>
      </c>
      <c r="E10" s="7" t="s">
        <v>29</v>
      </c>
      <c r="F10" s="8" t="s">
        <v>19</v>
      </c>
      <c r="G10" s="9" t="s">
        <v>28</v>
      </c>
      <c r="H10" s="8" t="s">
        <v>29</v>
      </c>
      <c r="I10" s="8" t="s">
        <v>30</v>
      </c>
      <c r="J10" s="9" t="s">
        <v>22</v>
      </c>
      <c r="K10" s="8" t="s">
        <v>25</v>
      </c>
      <c r="L10" s="8" t="s">
        <v>28</v>
      </c>
      <c r="M10" s="9" t="s">
        <v>26</v>
      </c>
      <c r="N10" s="8" t="s">
        <v>31</v>
      </c>
      <c r="O10" s="10" t="s">
        <v>32</v>
      </c>
      <c r="P10" s="4"/>
      <c r="Q10" s="6" t="s">
        <v>38</v>
      </c>
      <c r="R10" s="11"/>
      <c r="S10" s="12" t="s">
        <v>23</v>
      </c>
      <c r="T10" s="11"/>
      <c r="U10" s="4"/>
      <c r="V10" s="4"/>
      <c r="W10" s="4"/>
    </row>
    <row r="11" spans="1:23" ht="15" customHeight="1" thickBot="1">
      <c r="A11" s="4"/>
      <c r="B11" s="4"/>
      <c r="C11" s="8" t="s">
        <v>25</v>
      </c>
      <c r="D11" s="4"/>
      <c r="E11" s="4"/>
      <c r="F11" s="12" t="s">
        <v>29</v>
      </c>
      <c r="G11" s="4"/>
      <c r="H11" s="4"/>
      <c r="I11" s="5" t="s">
        <v>23</v>
      </c>
      <c r="J11" s="4"/>
      <c r="K11" s="4"/>
      <c r="L11" s="4"/>
      <c r="M11" s="4"/>
      <c r="N11" s="4"/>
      <c r="O11" s="4">
        <v>6</v>
      </c>
      <c r="P11" s="4"/>
      <c r="Q11" s="8" t="s">
        <v>19</v>
      </c>
      <c r="R11" s="4"/>
      <c r="S11" s="5" t="s">
        <v>19</v>
      </c>
      <c r="T11" s="4"/>
      <c r="U11" s="4"/>
      <c r="V11" s="4"/>
      <c r="W11" s="4"/>
    </row>
    <row r="12" spans="1:23" ht="15" customHeight="1" thickBot="1">
      <c r="A12" s="4"/>
      <c r="B12" s="4"/>
      <c r="C12" s="12" t="s">
        <v>26</v>
      </c>
      <c r="D12" s="4"/>
      <c r="E12" s="4"/>
      <c r="F12" s="4"/>
      <c r="G12" s="4"/>
      <c r="H12" s="4"/>
      <c r="I12" s="8" t="s">
        <v>21</v>
      </c>
      <c r="J12" s="4"/>
      <c r="K12" s="4"/>
      <c r="L12" s="4"/>
      <c r="M12" s="4"/>
      <c r="N12" s="4"/>
      <c r="O12" s="6" t="s">
        <v>22</v>
      </c>
      <c r="P12" s="4"/>
      <c r="Q12" s="5" t="s">
        <v>28</v>
      </c>
      <c r="R12" s="4"/>
      <c r="S12" s="8" t="s">
        <v>34</v>
      </c>
      <c r="T12" s="4"/>
      <c r="U12" s="4"/>
      <c r="V12" s="4"/>
      <c r="W12" s="4"/>
    </row>
    <row r="13" spans="1:23" ht="15" customHeight="1" thickBot="1">
      <c r="A13" s="4"/>
      <c r="B13" s="4"/>
      <c r="C13" s="4"/>
      <c r="D13" s="4"/>
      <c r="E13" s="4"/>
      <c r="F13" s="4"/>
      <c r="G13" s="4"/>
      <c r="H13" s="4"/>
      <c r="I13" s="5" t="s">
        <v>18</v>
      </c>
      <c r="J13" s="4"/>
      <c r="K13" s="4">
        <v>6</v>
      </c>
      <c r="L13" s="7" t="s">
        <v>38</v>
      </c>
      <c r="M13" s="8" t="s">
        <v>19</v>
      </c>
      <c r="N13" s="9" t="s">
        <v>28</v>
      </c>
      <c r="O13" s="8" t="s">
        <v>19</v>
      </c>
      <c r="P13" s="9" t="s">
        <v>23</v>
      </c>
      <c r="Q13" s="8" t="s">
        <v>19</v>
      </c>
      <c r="R13" s="9" t="s">
        <v>34</v>
      </c>
      <c r="S13" s="8" t="s">
        <v>31</v>
      </c>
      <c r="T13" s="10" t="s">
        <v>32</v>
      </c>
      <c r="U13" s="4"/>
      <c r="V13" s="4"/>
      <c r="W13" s="4"/>
    </row>
    <row r="14" spans="1:23" ht="15" customHeight="1" thickBot="1">
      <c r="A14" s="4"/>
      <c r="B14" s="4"/>
      <c r="C14" s="4"/>
      <c r="D14" s="4">
        <v>7</v>
      </c>
      <c r="E14" s="8" t="s">
        <v>20</v>
      </c>
      <c r="F14" s="9" t="s">
        <v>21</v>
      </c>
      <c r="G14" s="8" t="s">
        <v>30</v>
      </c>
      <c r="H14" s="9" t="s">
        <v>36</v>
      </c>
      <c r="I14" s="8" t="s">
        <v>25</v>
      </c>
      <c r="J14" s="10" t="s">
        <v>22</v>
      </c>
      <c r="K14" s="4"/>
      <c r="L14" s="4"/>
      <c r="M14" s="4"/>
      <c r="N14" s="4"/>
      <c r="O14" s="13" t="s">
        <v>33</v>
      </c>
      <c r="P14" s="4"/>
      <c r="Q14" s="5" t="s">
        <v>23</v>
      </c>
      <c r="R14" s="4"/>
      <c r="S14" s="12" t="s">
        <v>32</v>
      </c>
      <c r="T14" s="4"/>
      <c r="U14" s="4"/>
      <c r="V14" s="4"/>
      <c r="W14" s="1"/>
    </row>
    <row r="15" spans="1:23" ht="15" customHeight="1" thickBot="1">
      <c r="A15" s="4"/>
      <c r="B15" s="4"/>
      <c r="C15" s="4"/>
      <c r="D15" s="4"/>
      <c r="E15" s="4"/>
      <c r="F15" s="4"/>
      <c r="G15" s="4"/>
      <c r="H15" s="4"/>
      <c r="I15" s="5" t="s">
        <v>34</v>
      </c>
      <c r="J15" s="4"/>
      <c r="K15" s="4"/>
      <c r="L15" s="4">
        <v>7</v>
      </c>
      <c r="M15" s="4"/>
      <c r="N15" s="4"/>
      <c r="O15" s="14" t="s">
        <v>28</v>
      </c>
      <c r="P15" s="4"/>
      <c r="Q15" s="8" t="s">
        <v>39</v>
      </c>
      <c r="R15" s="4"/>
      <c r="S15" s="4"/>
      <c r="T15" s="4"/>
      <c r="U15" s="4"/>
      <c r="V15" s="4"/>
      <c r="W15" s="4"/>
    </row>
    <row r="16" spans="1:23" ht="15" customHeight="1" thickBot="1">
      <c r="A16" s="4"/>
      <c r="B16" s="4"/>
      <c r="C16" s="4"/>
      <c r="D16" s="4"/>
      <c r="E16" s="4"/>
      <c r="F16" s="4"/>
      <c r="G16" s="4"/>
      <c r="H16" s="4"/>
      <c r="I16" s="8" t="s">
        <v>35</v>
      </c>
      <c r="J16" s="4"/>
      <c r="K16" s="4"/>
      <c r="L16" s="15" t="s">
        <v>26</v>
      </c>
      <c r="M16" s="4"/>
      <c r="N16" s="4"/>
      <c r="O16" s="14" t="s">
        <v>31</v>
      </c>
      <c r="P16" s="4"/>
      <c r="Q16" s="5" t="s">
        <v>19</v>
      </c>
      <c r="R16" s="4"/>
      <c r="S16" s="4"/>
      <c r="T16" s="4"/>
      <c r="U16" s="4"/>
      <c r="V16" s="4"/>
      <c r="W16" s="4"/>
    </row>
    <row r="17" spans="1:23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6" t="s">
        <v>25</v>
      </c>
      <c r="M17" s="4"/>
      <c r="N17" s="4"/>
      <c r="O17" s="16" t="s">
        <v>26</v>
      </c>
      <c r="P17" s="4"/>
      <c r="Q17" s="8" t="s">
        <v>28</v>
      </c>
      <c r="R17" s="4"/>
      <c r="S17" s="4"/>
      <c r="T17" s="4"/>
      <c r="U17" s="4"/>
      <c r="V17" s="4"/>
      <c r="W17" s="4"/>
    </row>
    <row r="18" spans="1:23" ht="15" customHeight="1" thickBot="1">
      <c r="A18" s="4"/>
      <c r="B18" s="4"/>
      <c r="C18" s="4"/>
      <c r="D18" s="4"/>
      <c r="E18" s="4">
        <v>8</v>
      </c>
      <c r="F18" s="7" t="s">
        <v>22</v>
      </c>
      <c r="G18" s="8" t="s">
        <v>25</v>
      </c>
      <c r="H18" s="9" t="s">
        <v>19</v>
      </c>
      <c r="I18" s="8" t="s">
        <v>22</v>
      </c>
      <c r="J18" s="9" t="s">
        <v>37</v>
      </c>
      <c r="K18" s="8" t="s">
        <v>21</v>
      </c>
      <c r="L18" s="8" t="s">
        <v>28</v>
      </c>
      <c r="M18" s="9" t="s">
        <v>31</v>
      </c>
      <c r="N18" s="8" t="s">
        <v>33</v>
      </c>
      <c r="O18" s="8" t="s">
        <v>21</v>
      </c>
      <c r="P18" s="9" t="s">
        <v>26</v>
      </c>
      <c r="Q18" s="8" t="s">
        <v>31</v>
      </c>
      <c r="R18" s="10" t="s">
        <v>32</v>
      </c>
      <c r="S18" s="4"/>
      <c r="T18" s="4"/>
      <c r="U18" s="4"/>
      <c r="V18" s="4"/>
      <c r="W18" s="4"/>
    </row>
    <row r="19" spans="1:23" ht="1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2" t="s">
        <v>21</v>
      </c>
      <c r="M19" s="4"/>
      <c r="N19" s="4"/>
      <c r="O19" s="4"/>
      <c r="P19" s="4"/>
      <c r="Q19" s="12" t="s">
        <v>32</v>
      </c>
      <c r="R19" s="4"/>
      <c r="S19" s="4"/>
      <c r="T19" s="4"/>
      <c r="U19" s="4"/>
      <c r="V19" s="4"/>
      <c r="W19" s="4"/>
    </row>
    <row r="20" spans="1:23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2009-10-27T18:16:45Z</dcterms:created>
  <dcterms:modified xsi:type="dcterms:W3CDTF">2010-03-18T17:37:39Z</dcterms:modified>
  <cp:category/>
  <cp:version/>
  <cp:contentType/>
  <cp:contentStatus/>
</cp:coreProperties>
</file>